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Arkusz2 _2_" sheetId="1" r:id="rId1"/>
    <sheet name="Arkusz1" sheetId="2" r:id="rId2"/>
  </sheets>
  <definedNames>
    <definedName name="Excel_BuiltIn_Print_Area_1">'Arkusz2 _2_'!$A$2:$N$37</definedName>
    <definedName name="Excel_BuiltIn_Print_Area_3">"$#ODWOŁANIE!.$A$2:$N$37"</definedName>
    <definedName name="Excel_BuiltIn_Print_Area_4">"$#ODWOŁANIE!.$A$2:$V$37"</definedName>
    <definedName name="_xlnm.Print_Area" localSheetId="1">'Arkusz1'!$B$4:$L$48</definedName>
    <definedName name="_xlnm.Print_Area" localSheetId="0">'Arkusz2 _2_'!$A$2:$R$37</definedName>
  </definedNames>
  <calcPr fullCalcOnLoad="1"/>
</workbook>
</file>

<file path=xl/sharedStrings.xml><?xml version="1.0" encoding="utf-8"?>
<sst xmlns="http://schemas.openxmlformats.org/spreadsheetml/2006/main" count="120" uniqueCount="108">
  <si>
    <t>INFORMACJA O SYTUACJI FINANSOWEJ GMINY WALIM</t>
  </si>
  <si>
    <t>w okresie spłaty 2011-2021</t>
  </si>
  <si>
    <t>Lp.</t>
  </si>
  <si>
    <t>WYSZCZEGÓLNIENIE</t>
  </si>
  <si>
    <t>WYKONANIE</t>
  </si>
  <si>
    <t>PROGNOZA</t>
  </si>
  <si>
    <t>RAZEM</t>
  </si>
  <si>
    <t>A</t>
  </si>
  <si>
    <t>DOCHODY OGÓŁEM, z tego:</t>
  </si>
  <si>
    <t>Dochody własne</t>
  </si>
  <si>
    <t>Subwencja ogólna</t>
  </si>
  <si>
    <t>Dotacje celowe</t>
  </si>
  <si>
    <t>A.1.</t>
  </si>
  <si>
    <t>Dochody bieżące</t>
  </si>
  <si>
    <t>A.2.</t>
  </si>
  <si>
    <t>Dochody majątkowe, w tym:</t>
  </si>
  <si>
    <t>- dochody ze sprzedaży majątku</t>
  </si>
  <si>
    <t>B</t>
  </si>
  <si>
    <t>WYDATKI OGÓŁEM, z tego:</t>
  </si>
  <si>
    <t>B.1.</t>
  </si>
  <si>
    <t>Wydatki bieżące, w tym</t>
  </si>
  <si>
    <t>- odsetki od kredytów, pożyczek i obligacji</t>
  </si>
  <si>
    <t>- wydatki z tytułu poręczeń</t>
  </si>
  <si>
    <t>B.2.</t>
  </si>
  <si>
    <t>Wydatki majątkowe</t>
  </si>
  <si>
    <t>C</t>
  </si>
  <si>
    <t>WYNIK BUDŻETU</t>
  </si>
  <si>
    <t>D</t>
  </si>
  <si>
    <t>ŹRÓDŁA FINANSOWANIA DEFICYTU BUDŻETU</t>
  </si>
  <si>
    <t>Obligacje</t>
  </si>
  <si>
    <t xml:space="preserve"> Kredyty</t>
  </si>
  <si>
    <t>Pożyczki</t>
  </si>
  <si>
    <t>Nadwyżki z lat ubiegłych- WOLNE  ŚRODKI</t>
  </si>
  <si>
    <t>E</t>
  </si>
  <si>
    <t>SPŁATY KREDYTÓW I POŻYCZEK, WYKUP OBLIGACJI</t>
  </si>
  <si>
    <t>Wykup obligacji, w tym:</t>
  </si>
  <si>
    <t>- przedmiotowej emisji</t>
  </si>
  <si>
    <t>Spłata rat kredytów, w tym</t>
  </si>
  <si>
    <t>- spłata wnioskowanego kredytu</t>
  </si>
  <si>
    <t>Spłata rat pożyczek, w tym:</t>
  </si>
  <si>
    <t>- spłata wnioskowanej pożyczki</t>
  </si>
  <si>
    <t>F</t>
  </si>
  <si>
    <t>ZADŁUŻENIE NA KONIEC ROKU</t>
  </si>
  <si>
    <t>Relacja zadłużenia do dochodów</t>
  </si>
  <si>
    <t>Relacja z uwzględnieniem wyłączeń ustawowych</t>
  </si>
  <si>
    <t>G</t>
  </si>
  <si>
    <t>ŁĄCZNA KWOTA SPŁAT (spłaty rat, odsetki, poręczenia)</t>
  </si>
  <si>
    <t>Relacja łącznej kwoty spłat do dochodów</t>
  </si>
  <si>
    <t xml:space="preserve">H </t>
  </si>
  <si>
    <t>Limit relacji wynikający z realizacji budżetów (art.243 ufp)</t>
  </si>
  <si>
    <t xml:space="preserve">       </t>
  </si>
  <si>
    <t>Parametry podlegające określeniu w wieloletniej prognozie finansowej</t>
  </si>
  <si>
    <t>Parametry podlegajace określeniu w wieloletniej prognozie finansowej</t>
  </si>
  <si>
    <t>Lp</t>
  </si>
  <si>
    <t>Wyszczególnienie</t>
  </si>
  <si>
    <t>Wykonanie 2009</t>
  </si>
  <si>
    <t>Plan na 2010</t>
  </si>
  <si>
    <t>Prognoza w latach</t>
  </si>
  <si>
    <t>I</t>
  </si>
  <si>
    <t>Dochody ogółem</t>
  </si>
  <si>
    <t>Dochody bieżące, w tym:</t>
  </si>
  <si>
    <t>- dotacje i środki na realizację przedsięwzięć</t>
  </si>
  <si>
    <t xml:space="preserve">B </t>
  </si>
  <si>
    <t>Dochody majątkowe</t>
  </si>
  <si>
    <t>dochody ze sprzedaży majątku</t>
  </si>
  <si>
    <t>dotacje i środki na realizację przedsięwzięć</t>
  </si>
  <si>
    <t>II</t>
  </si>
  <si>
    <t>Wydatki ogółem</t>
  </si>
  <si>
    <t>Wydaki bieżące, w tym:</t>
  </si>
  <si>
    <t>wynagrodzenia, pochodne od wynagrodzeń, funkcjonowanie organów jst</t>
  </si>
  <si>
    <t>odsetki od kredytów, pożyczek, obligacji</t>
  </si>
  <si>
    <t>poręczenia i gwarancje</t>
  </si>
  <si>
    <t>wydatki wynikające z limitów wydatków na przedsięwzięcia</t>
  </si>
  <si>
    <t>Wydatki majątkowe, w tym:</t>
  </si>
  <si>
    <t>- wydatki wynikające z limitów wydatków na  przedsięwzięcia</t>
  </si>
  <si>
    <t>III</t>
  </si>
  <si>
    <t>Wynik budżetu</t>
  </si>
  <si>
    <t>IV</t>
  </si>
  <si>
    <t>Finansowanie deficytu lub przeznaczenie nadwyżki (V-VI)</t>
  </si>
  <si>
    <t xml:space="preserve">V </t>
  </si>
  <si>
    <t>Przychody</t>
  </si>
  <si>
    <t>kredyty i pożyczki, w tym:</t>
  </si>
  <si>
    <t>- wyprzedzające finansowanie ze środków UE</t>
  </si>
  <si>
    <t>obligacje</t>
  </si>
  <si>
    <t>nadwyżka z lat ubiegłych</t>
  </si>
  <si>
    <t>wolne środki</t>
  </si>
  <si>
    <t>VI</t>
  </si>
  <si>
    <t>Rozchody</t>
  </si>
  <si>
    <t>spłaty kredytów i pożyczek, w tym:</t>
  </si>
  <si>
    <t>- zaciągniętych na finansowanie ze środków UE</t>
  </si>
  <si>
    <t>wykup obligacji, w tym:</t>
  </si>
  <si>
    <t>- wyemitowanych na finansowanie ze środków UE</t>
  </si>
  <si>
    <t>VII</t>
  </si>
  <si>
    <t>Łączna kwota długu, w tym:</t>
  </si>
  <si>
    <t>- kredyty, pożyczki, obligacje na realizację projektów finansowanych z udziałem środków UE</t>
  </si>
  <si>
    <t>Dług zaciągniety</t>
  </si>
  <si>
    <t>Planowany do zaciągnięcia</t>
  </si>
  <si>
    <t>VIII</t>
  </si>
  <si>
    <t>Lączna kwota spłat (spłata kredytów i pożyczek, wykup obligacji wraz z należnymi odsetkami i wypłatami z tytułu porczeń)</t>
  </si>
  <si>
    <t>- spłaty rat kredytów i  pożyczek, wykup obligacji na finansowanie z udziałem środków UE</t>
  </si>
  <si>
    <t>Długu zaciągnietego</t>
  </si>
  <si>
    <t>Długu planowanego do zaciągnięcia</t>
  </si>
  <si>
    <t>IX</t>
  </si>
  <si>
    <t>Relacje do dochodów</t>
  </si>
  <si>
    <t>Łącznej kwoty długu, w tym:</t>
  </si>
  <si>
    <t>- z uwzględnieniem wyłączeń ustawowych</t>
  </si>
  <si>
    <t>Łącznej kwoty spłat, w tym:</t>
  </si>
  <si>
    <t>Informacja o ograniczonej wartości relacji (art.243 ust.1 ufp w związku z art.122 ust.3 wufp)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</si>
</sst>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3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0" fillId="0" borderId="1" xfId="0" applyNumberFormat="1" applyFont="1" applyBorder="1" applyAlignment="1">
      <alignment horizontal="left" indent="1"/>
    </xf>
    <xf numFmtId="0" fontId="5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 indent="1"/>
    </xf>
    <xf numFmtId="49" fontId="3" fillId="3" borderId="1" xfId="0" applyNumberFormat="1" applyFont="1" applyFill="1" applyBorder="1" applyAlignment="1">
      <alignment horizontal="left" indent="1"/>
    </xf>
    <xf numFmtId="0" fontId="0" fillId="3" borderId="1" xfId="0" applyFill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3" fontId="12" fillId="3" borderId="4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9" fontId="3" fillId="3" borderId="1" xfId="0" applyNumberFormat="1" applyFont="1" applyFill="1" applyBorder="1" applyAlignment="1">
      <alignment/>
    </xf>
    <xf numFmtId="3" fontId="12" fillId="3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left" indent="1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="126" zoomScaleNormal="126" workbookViewId="0" topLeftCell="A1">
      <selection activeCell="A2" sqref="A2:E2"/>
    </sheetView>
  </sheetViews>
  <sheetFormatPr defaultColWidth="9.00390625" defaultRowHeight="12.75"/>
  <cols>
    <col min="1" max="1" width="5.25390625" style="0" customWidth="1"/>
    <col min="2" max="2" width="53.75390625" style="0" customWidth="1"/>
    <col min="3" max="5" width="10.625" style="0" customWidth="1"/>
    <col min="6" max="6" width="14.00390625" style="0" customWidth="1"/>
    <col min="7" max="7" width="13.375" style="0" customWidth="1"/>
    <col min="8" max="8" width="13.00390625" style="0" customWidth="1"/>
    <col min="9" max="9" width="13.75390625" style="0" customWidth="1"/>
    <col min="10" max="10" width="12.375" style="0" customWidth="1"/>
    <col min="11" max="11" width="13.125" style="0" customWidth="1"/>
    <col min="12" max="12" width="12.75390625" style="0" customWidth="1"/>
    <col min="13" max="13" width="13.75390625" style="0" customWidth="1"/>
    <col min="14" max="14" width="0" style="0" hidden="1" customWidth="1"/>
    <col min="15" max="15" width="11.375" style="0" customWidth="1"/>
    <col min="16" max="16" width="11.75390625" style="0" customWidth="1"/>
    <col min="17" max="17" width="12.375" style="0" customWidth="1"/>
    <col min="18" max="18" width="12.00390625" style="0" customWidth="1"/>
    <col min="19" max="19" width="14.25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7" s="2" customFormat="1" ht="28.5" customHeight="1">
      <c r="A2" s="69" t="s">
        <v>0</v>
      </c>
      <c r="B2" s="69"/>
      <c r="C2" s="69"/>
      <c r="D2" s="69"/>
      <c r="E2" s="69"/>
      <c r="G2" s="2" t="s">
        <v>1</v>
      </c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3" customHeight="1">
      <c r="A4" s="70" t="s">
        <v>2</v>
      </c>
      <c r="B4" s="70" t="s">
        <v>3</v>
      </c>
      <c r="C4" s="71" t="s">
        <v>4</v>
      </c>
      <c r="D4" s="71"/>
      <c r="E4" s="71"/>
      <c r="F4" s="4"/>
      <c r="G4" s="68" t="s">
        <v>5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1"/>
    </row>
    <row r="5" spans="1:19" ht="24" customHeight="1">
      <c r="A5" s="70"/>
      <c r="B5" s="70"/>
      <c r="C5" s="4">
        <v>2007</v>
      </c>
      <c r="D5" s="4">
        <v>2008</v>
      </c>
      <c r="E5" s="4">
        <v>2009</v>
      </c>
      <c r="F5" s="4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 t="s">
        <v>6</v>
      </c>
      <c r="O5" s="3">
        <v>2018</v>
      </c>
      <c r="P5" s="3">
        <v>2019</v>
      </c>
      <c r="Q5" s="3">
        <v>2020</v>
      </c>
      <c r="R5" s="3">
        <v>2021</v>
      </c>
      <c r="S5" s="1"/>
    </row>
    <row r="6" spans="1:19" ht="15.75" customHeight="1">
      <c r="A6" s="5" t="s">
        <v>7</v>
      </c>
      <c r="B6" s="6" t="s">
        <v>8</v>
      </c>
      <c r="C6" s="7">
        <f>C7+C8+C9</f>
        <v>12206647</v>
      </c>
      <c r="D6" s="7">
        <f>D7+D8+D9</f>
        <v>15624595</v>
      </c>
      <c r="E6" s="7">
        <f>E7+E8+E9</f>
        <v>17112952</v>
      </c>
      <c r="F6" s="7">
        <v>18329261</v>
      </c>
      <c r="G6" s="7">
        <f>G7+G8+G9</f>
        <v>20902428</v>
      </c>
      <c r="H6" s="7">
        <f>H7+H8+H9</f>
        <v>16565215</v>
      </c>
      <c r="I6" s="7">
        <v>16800000</v>
      </c>
      <c r="J6" s="7">
        <v>17100000</v>
      </c>
      <c r="K6" s="7">
        <v>17200000</v>
      </c>
      <c r="L6" s="7">
        <v>17500000</v>
      </c>
      <c r="M6" s="7">
        <v>17800000</v>
      </c>
      <c r="N6" s="7">
        <f>N7+N8+N9</f>
        <v>0</v>
      </c>
      <c r="O6" s="7">
        <v>17800000</v>
      </c>
      <c r="P6" s="7">
        <v>18100000</v>
      </c>
      <c r="Q6" s="7">
        <v>18300000</v>
      </c>
      <c r="R6" s="7">
        <v>18300000</v>
      </c>
      <c r="S6" s="1"/>
    </row>
    <row r="7" spans="1:19" ht="15.75" customHeight="1">
      <c r="A7" s="10"/>
      <c r="B7" s="11" t="s">
        <v>9</v>
      </c>
      <c r="C7" s="12">
        <v>4724893</v>
      </c>
      <c r="D7" s="12">
        <v>6647151</v>
      </c>
      <c r="E7" s="12">
        <v>7238058</v>
      </c>
      <c r="F7" s="12">
        <v>6683728</v>
      </c>
      <c r="G7" s="12">
        <v>8870466</v>
      </c>
      <c r="H7" s="12">
        <v>7100000</v>
      </c>
      <c r="I7" s="12">
        <v>7300000</v>
      </c>
      <c r="J7" s="12">
        <v>7140000</v>
      </c>
      <c r="K7" s="12">
        <v>7300000</v>
      </c>
      <c r="L7" s="12">
        <v>7400000</v>
      </c>
      <c r="M7" s="12">
        <v>7400000</v>
      </c>
      <c r="N7" s="8"/>
      <c r="O7" s="13">
        <v>7400000</v>
      </c>
      <c r="P7" s="13">
        <v>7500000</v>
      </c>
      <c r="Q7" s="13">
        <v>7600000</v>
      </c>
      <c r="R7" s="13">
        <v>7600000</v>
      </c>
      <c r="S7" s="1"/>
    </row>
    <row r="8" spans="1:19" ht="15.75" customHeight="1">
      <c r="A8" s="10"/>
      <c r="B8" s="11" t="s">
        <v>10</v>
      </c>
      <c r="C8" s="12">
        <v>3802769</v>
      </c>
      <c r="D8" s="12">
        <v>4037422</v>
      </c>
      <c r="E8" s="12">
        <v>4628140</v>
      </c>
      <c r="F8" s="12">
        <v>4610373</v>
      </c>
      <c r="G8" s="12">
        <v>4929708</v>
      </c>
      <c r="H8" s="12">
        <v>4900000</v>
      </c>
      <c r="I8" s="12">
        <v>4900000</v>
      </c>
      <c r="J8" s="12">
        <v>4900000</v>
      </c>
      <c r="K8" s="12">
        <v>4900000</v>
      </c>
      <c r="L8" s="12">
        <v>4900000</v>
      </c>
      <c r="M8" s="12">
        <v>5000000</v>
      </c>
      <c r="N8" s="8"/>
      <c r="O8" s="13">
        <v>5000000</v>
      </c>
      <c r="P8" s="13">
        <v>5000000</v>
      </c>
      <c r="Q8" s="13">
        <v>5000000</v>
      </c>
      <c r="R8" s="13">
        <v>5000000</v>
      </c>
      <c r="S8" s="1"/>
    </row>
    <row r="9" spans="1:19" ht="15.75" customHeight="1">
      <c r="A9" s="10"/>
      <c r="B9" s="11" t="s">
        <v>11</v>
      </c>
      <c r="C9" s="12">
        <v>3678985</v>
      </c>
      <c r="D9" s="12">
        <v>4940022</v>
      </c>
      <c r="E9" s="12">
        <v>5246754</v>
      </c>
      <c r="F9" s="12">
        <v>7035160</v>
      </c>
      <c r="G9" s="12">
        <v>7102254</v>
      </c>
      <c r="H9" s="12">
        <v>4565215</v>
      </c>
      <c r="I9" s="12">
        <v>4600000</v>
      </c>
      <c r="J9" s="12">
        <v>5060000</v>
      </c>
      <c r="K9" s="12">
        <v>5000000</v>
      </c>
      <c r="L9" s="12">
        <v>5200000</v>
      </c>
      <c r="M9" s="12">
        <v>5400000</v>
      </c>
      <c r="N9" s="8"/>
      <c r="O9" s="13">
        <v>5400000</v>
      </c>
      <c r="P9" s="13">
        <v>5600000</v>
      </c>
      <c r="Q9" s="13">
        <v>5700000</v>
      </c>
      <c r="R9" s="13">
        <v>5700000</v>
      </c>
      <c r="S9" s="1"/>
    </row>
    <row r="10" spans="1:19" ht="15.75" customHeight="1">
      <c r="A10" s="14" t="s">
        <v>12</v>
      </c>
      <c r="B10" s="15" t="s">
        <v>13</v>
      </c>
      <c r="C10" s="16">
        <v>10961219</v>
      </c>
      <c r="D10" s="16">
        <v>13517806</v>
      </c>
      <c r="E10" s="16">
        <v>13808043</v>
      </c>
      <c r="F10" s="16">
        <v>13590791</v>
      </c>
      <c r="G10" s="16">
        <v>14890642</v>
      </c>
      <c r="H10" s="16">
        <v>14500000</v>
      </c>
      <c r="I10" s="16">
        <v>14800000</v>
      </c>
      <c r="J10" s="16">
        <v>15000000</v>
      </c>
      <c r="K10" s="16">
        <v>15200000</v>
      </c>
      <c r="L10" s="16">
        <v>15600000</v>
      </c>
      <c r="M10" s="16">
        <v>15800000</v>
      </c>
      <c r="N10" s="8"/>
      <c r="O10" s="16">
        <v>15800000</v>
      </c>
      <c r="P10" s="16">
        <v>16500000</v>
      </c>
      <c r="Q10" s="16">
        <v>16600000</v>
      </c>
      <c r="R10" s="16">
        <v>16600000</v>
      </c>
      <c r="S10" s="17"/>
    </row>
    <row r="11" spans="1:19" ht="15.75" customHeight="1">
      <c r="A11" s="14" t="s">
        <v>14</v>
      </c>
      <c r="B11" s="15" t="s">
        <v>15</v>
      </c>
      <c r="C11" s="16">
        <v>3315629</v>
      </c>
      <c r="D11" s="16">
        <v>2106789</v>
      </c>
      <c r="E11" s="16">
        <v>3304909</v>
      </c>
      <c r="F11" s="16">
        <v>4738470</v>
      </c>
      <c r="G11" s="16">
        <v>6011786</v>
      </c>
      <c r="H11" s="16">
        <v>2065215</v>
      </c>
      <c r="I11" s="16">
        <v>2000000</v>
      </c>
      <c r="J11" s="16">
        <v>2100000</v>
      </c>
      <c r="K11" s="16">
        <v>2000000</v>
      </c>
      <c r="L11" s="16">
        <v>1900000</v>
      </c>
      <c r="M11" s="16">
        <v>2000000</v>
      </c>
      <c r="N11" s="8"/>
      <c r="O11" s="16">
        <v>2000000</v>
      </c>
      <c r="P11" s="16">
        <v>1600000</v>
      </c>
      <c r="Q11" s="16">
        <v>1700000</v>
      </c>
      <c r="R11" s="16">
        <v>1700000</v>
      </c>
      <c r="S11" s="17"/>
    </row>
    <row r="12" spans="1:19" ht="15.75" customHeight="1">
      <c r="A12" s="10"/>
      <c r="B12" s="18" t="s">
        <v>16</v>
      </c>
      <c r="C12" s="12">
        <v>487347</v>
      </c>
      <c r="D12" s="12">
        <v>821899</v>
      </c>
      <c r="E12" s="12">
        <v>1000514</v>
      </c>
      <c r="F12" s="12">
        <v>616727</v>
      </c>
      <c r="G12" s="12">
        <v>1039000</v>
      </c>
      <c r="H12" s="12">
        <v>1000000</v>
      </c>
      <c r="I12" s="12">
        <v>1000000</v>
      </c>
      <c r="J12" s="12">
        <v>1000000</v>
      </c>
      <c r="K12" s="12">
        <v>1000000</v>
      </c>
      <c r="L12" s="12">
        <v>1000000</v>
      </c>
      <c r="M12" s="12">
        <v>1000000</v>
      </c>
      <c r="N12" s="8"/>
      <c r="O12" s="13">
        <v>1000000</v>
      </c>
      <c r="P12" s="13">
        <v>1000000</v>
      </c>
      <c r="Q12" s="13">
        <v>1000000</v>
      </c>
      <c r="R12" s="13">
        <v>1000000</v>
      </c>
      <c r="S12" s="1"/>
    </row>
    <row r="13" spans="1:19" ht="15.75" customHeight="1">
      <c r="A13" s="5" t="s">
        <v>17</v>
      </c>
      <c r="B13" s="6" t="s">
        <v>18</v>
      </c>
      <c r="C13" s="7">
        <f>C14+C17</f>
        <v>14219631</v>
      </c>
      <c r="D13" s="7">
        <f>D14+D17</f>
        <v>17192629</v>
      </c>
      <c r="E13" s="7">
        <f>E14+E17</f>
        <v>17585202</v>
      </c>
      <c r="F13" s="7">
        <f>F14+F17</f>
        <v>21138698</v>
      </c>
      <c r="G13" s="7">
        <f>G14+G17</f>
        <v>21665959</v>
      </c>
      <c r="H13" s="7">
        <v>15573018</v>
      </c>
      <c r="I13" s="7">
        <v>16184800</v>
      </c>
      <c r="J13" s="7">
        <v>16532800</v>
      </c>
      <c r="K13" s="7">
        <v>16542800</v>
      </c>
      <c r="L13" s="7">
        <v>16612800</v>
      </c>
      <c r="M13" s="7">
        <v>16843600</v>
      </c>
      <c r="N13" s="7">
        <f>N14+N17</f>
        <v>0</v>
      </c>
      <c r="O13" s="7">
        <v>16820000</v>
      </c>
      <c r="P13" s="7">
        <v>17271778</v>
      </c>
      <c r="Q13" s="7">
        <v>17600000</v>
      </c>
      <c r="R13" s="7">
        <v>18300000</v>
      </c>
      <c r="S13" s="1"/>
    </row>
    <row r="14" spans="1:19" ht="15.75" customHeight="1">
      <c r="A14" s="14" t="s">
        <v>19</v>
      </c>
      <c r="B14" s="15" t="s">
        <v>20</v>
      </c>
      <c r="C14" s="16">
        <v>9902515</v>
      </c>
      <c r="D14" s="16">
        <v>12565140</v>
      </c>
      <c r="E14" s="16">
        <v>13499420</v>
      </c>
      <c r="F14" s="16">
        <v>13867000</v>
      </c>
      <c r="G14" s="16">
        <v>14865292</v>
      </c>
      <c r="H14" s="16">
        <v>14102801</v>
      </c>
      <c r="I14" s="16">
        <v>14271825</v>
      </c>
      <c r="J14" s="16">
        <v>14279324</v>
      </c>
      <c r="K14" s="16">
        <v>14652163</v>
      </c>
      <c r="L14" s="16">
        <v>14882556</v>
      </c>
      <c r="M14" s="16">
        <v>15117950</v>
      </c>
      <c r="N14" s="8"/>
      <c r="O14" s="19">
        <v>15320000</v>
      </c>
      <c r="P14" s="19">
        <v>15520000</v>
      </c>
      <c r="Q14" s="19">
        <v>15600000</v>
      </c>
      <c r="R14" s="19">
        <v>15600000</v>
      </c>
      <c r="S14" s="1"/>
    </row>
    <row r="15" spans="1:19" ht="15.75" customHeight="1">
      <c r="A15" s="10"/>
      <c r="B15" s="18" t="s">
        <v>21</v>
      </c>
      <c r="C15" s="12">
        <v>100497</v>
      </c>
      <c r="D15" s="12">
        <v>188249</v>
      </c>
      <c r="E15" s="12">
        <v>174197</v>
      </c>
      <c r="F15" s="12">
        <v>240629</v>
      </c>
      <c r="G15" s="12">
        <v>250000</v>
      </c>
      <c r="H15" s="12">
        <v>210000</v>
      </c>
      <c r="I15" s="12">
        <v>200000</v>
      </c>
      <c r="J15" s="12">
        <v>200000</v>
      </c>
      <c r="K15" s="12">
        <v>200000</v>
      </c>
      <c r="L15" s="12">
        <v>200000</v>
      </c>
      <c r="M15" s="12">
        <v>200000</v>
      </c>
      <c r="N15" s="8"/>
      <c r="O15" s="13">
        <v>200000</v>
      </c>
      <c r="P15" s="13">
        <v>200000</v>
      </c>
      <c r="Q15" s="13">
        <v>200000</v>
      </c>
      <c r="R15" s="13"/>
      <c r="S15" s="1"/>
    </row>
    <row r="16" spans="1:19" ht="15.75" customHeight="1">
      <c r="A16" s="10"/>
      <c r="B16" s="18" t="s">
        <v>22</v>
      </c>
      <c r="C16" s="12"/>
      <c r="D16" s="12"/>
      <c r="E16" s="12"/>
      <c r="F16" s="12"/>
      <c r="G16" s="12">
        <v>719154</v>
      </c>
      <c r="H16" s="12">
        <v>392801</v>
      </c>
      <c r="I16" s="12">
        <v>330047</v>
      </c>
      <c r="J16" s="12">
        <v>321694</v>
      </c>
      <c r="K16" s="12">
        <v>352163</v>
      </c>
      <c r="L16" s="12">
        <v>342556</v>
      </c>
      <c r="M16" s="12">
        <v>332950</v>
      </c>
      <c r="N16" s="8"/>
      <c r="O16" s="13">
        <v>323343</v>
      </c>
      <c r="P16" s="13">
        <v>274913</v>
      </c>
      <c r="Q16" s="13">
        <v>247587</v>
      </c>
      <c r="R16" s="13"/>
      <c r="S16" s="1"/>
    </row>
    <row r="17" spans="1:19" ht="15.75" customHeight="1">
      <c r="A17" s="14" t="s">
        <v>23</v>
      </c>
      <c r="B17" s="20" t="s">
        <v>24</v>
      </c>
      <c r="C17" s="16">
        <v>4317116</v>
      </c>
      <c r="D17" s="16">
        <v>4627489</v>
      </c>
      <c r="E17" s="16">
        <v>4085782</v>
      </c>
      <c r="F17" s="16">
        <v>7271698</v>
      </c>
      <c r="G17" s="16">
        <v>6800667</v>
      </c>
      <c r="H17" s="16">
        <v>1470217</v>
      </c>
      <c r="I17" s="16">
        <v>1912975</v>
      </c>
      <c r="J17" s="16">
        <v>2253476</v>
      </c>
      <c r="K17" s="16">
        <v>1890637</v>
      </c>
      <c r="L17" s="16">
        <v>1730244</v>
      </c>
      <c r="M17" s="16">
        <v>1725650</v>
      </c>
      <c r="N17" s="8"/>
      <c r="O17" s="67">
        <v>1500000</v>
      </c>
      <c r="P17" s="67">
        <v>1751778</v>
      </c>
      <c r="Q17" s="67">
        <v>2000000</v>
      </c>
      <c r="R17" s="67">
        <v>2700000</v>
      </c>
      <c r="S17" s="1"/>
    </row>
    <row r="18" spans="1:19" ht="15.75" customHeight="1">
      <c r="A18" s="5" t="s">
        <v>25</v>
      </c>
      <c r="B18" s="21" t="s">
        <v>26</v>
      </c>
      <c r="C18" s="7">
        <f>C6-C13</f>
        <v>-2012984</v>
      </c>
      <c r="D18" s="7">
        <f aca="true" t="shared" si="0" ref="D18:R18">D6-D13</f>
        <v>-1568034</v>
      </c>
      <c r="E18" s="7">
        <f t="shared" si="0"/>
        <v>-472250</v>
      </c>
      <c r="F18" s="7">
        <f t="shared" si="0"/>
        <v>-2809437</v>
      </c>
      <c r="G18" s="7">
        <f t="shared" si="0"/>
        <v>-763531</v>
      </c>
      <c r="H18" s="7">
        <v>992197</v>
      </c>
      <c r="I18" s="7">
        <f t="shared" si="0"/>
        <v>615200</v>
      </c>
      <c r="J18" s="7">
        <f t="shared" si="0"/>
        <v>567200</v>
      </c>
      <c r="K18" s="7">
        <f t="shared" si="0"/>
        <v>657200</v>
      </c>
      <c r="L18" s="7">
        <f t="shared" si="0"/>
        <v>887200</v>
      </c>
      <c r="M18" s="7">
        <f t="shared" si="0"/>
        <v>956400</v>
      </c>
      <c r="N18" s="7">
        <f t="shared" si="0"/>
        <v>0</v>
      </c>
      <c r="O18" s="7">
        <f t="shared" si="0"/>
        <v>980000</v>
      </c>
      <c r="P18" s="7">
        <f t="shared" si="0"/>
        <v>828222</v>
      </c>
      <c r="Q18" s="7">
        <f t="shared" si="0"/>
        <v>700000</v>
      </c>
      <c r="R18" s="7">
        <f t="shared" si="0"/>
        <v>0</v>
      </c>
      <c r="S18" s="1"/>
    </row>
    <row r="19" spans="1:19" ht="15.75" customHeight="1">
      <c r="A19" s="5" t="s">
        <v>27</v>
      </c>
      <c r="B19" s="21" t="s">
        <v>28</v>
      </c>
      <c r="C19" s="7">
        <f>SUM(C20:C23)</f>
        <v>2413126</v>
      </c>
      <c r="D19" s="7">
        <f aca="true" t="shared" si="1" ref="D19:R19">SUM(D20:D23)</f>
        <v>4072698</v>
      </c>
      <c r="E19" s="7">
        <f t="shared" si="1"/>
        <v>2502631</v>
      </c>
      <c r="F19" s="7">
        <f t="shared" si="1"/>
        <v>3318974</v>
      </c>
      <c r="G19" s="7">
        <f t="shared" si="1"/>
        <v>3113438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7">
        <f t="shared" si="1"/>
        <v>0</v>
      </c>
      <c r="M19" s="7">
        <f t="shared" si="1"/>
        <v>0</v>
      </c>
      <c r="N19" s="7">
        <f t="shared" si="1"/>
        <v>0</v>
      </c>
      <c r="O19" s="7">
        <f t="shared" si="1"/>
        <v>0</v>
      </c>
      <c r="P19" s="7">
        <f t="shared" si="1"/>
        <v>0</v>
      </c>
      <c r="Q19" s="7">
        <f t="shared" si="1"/>
        <v>0</v>
      </c>
      <c r="R19" s="7">
        <f t="shared" si="1"/>
        <v>0</v>
      </c>
      <c r="S19" s="1"/>
    </row>
    <row r="20" spans="1:19" ht="15.75" customHeight="1">
      <c r="A20" s="10">
        <v>1</v>
      </c>
      <c r="B20" s="23" t="s">
        <v>29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8"/>
      <c r="O20" s="11"/>
      <c r="P20" s="11"/>
      <c r="Q20" s="11"/>
      <c r="R20" s="11"/>
      <c r="S20" s="1"/>
    </row>
    <row r="21" spans="1:19" ht="15.75" customHeight="1">
      <c r="A21" s="10">
        <v>2</v>
      </c>
      <c r="B21" s="23" t="s">
        <v>30</v>
      </c>
      <c r="C21" s="12">
        <v>2124819</v>
      </c>
      <c r="D21" s="12">
        <v>3900000</v>
      </c>
      <c r="E21" s="12">
        <v>2000000</v>
      </c>
      <c r="F21" s="12">
        <v>1500000</v>
      </c>
      <c r="G21" s="12">
        <v>2748223</v>
      </c>
      <c r="H21" s="12"/>
      <c r="I21" s="12"/>
      <c r="J21" s="12"/>
      <c r="K21" s="12"/>
      <c r="L21" s="12"/>
      <c r="M21" s="12"/>
      <c r="N21" s="8"/>
      <c r="O21" s="11"/>
      <c r="P21" s="11"/>
      <c r="Q21" s="11"/>
      <c r="R21" s="11"/>
      <c r="S21" s="1"/>
    </row>
    <row r="22" spans="1:19" ht="15.75" customHeight="1">
      <c r="A22" s="10">
        <v>3</v>
      </c>
      <c r="B22" s="23" t="s">
        <v>31</v>
      </c>
      <c r="C22" s="12"/>
      <c r="D22" s="12"/>
      <c r="E22" s="12"/>
      <c r="F22" s="12">
        <v>295425</v>
      </c>
      <c r="G22" s="12">
        <v>365215</v>
      </c>
      <c r="H22" s="12"/>
      <c r="I22" s="12"/>
      <c r="J22" s="12"/>
      <c r="K22" s="12"/>
      <c r="L22" s="12"/>
      <c r="M22" s="12"/>
      <c r="N22" s="8"/>
      <c r="O22" s="11"/>
      <c r="P22" s="11"/>
      <c r="Q22" s="11"/>
      <c r="R22" s="11"/>
      <c r="S22" s="1"/>
    </row>
    <row r="23" spans="1:19" ht="15.75" customHeight="1">
      <c r="A23" s="10">
        <v>4</v>
      </c>
      <c r="B23" s="24" t="s">
        <v>32</v>
      </c>
      <c r="C23" s="12">
        <v>288307</v>
      </c>
      <c r="D23" s="12">
        <v>172698</v>
      </c>
      <c r="E23" s="12">
        <v>502631</v>
      </c>
      <c r="F23" s="12">
        <v>1523549</v>
      </c>
      <c r="G23" s="12"/>
      <c r="H23" s="12"/>
      <c r="I23" s="12"/>
      <c r="J23" s="12"/>
      <c r="K23" s="12"/>
      <c r="L23" s="12"/>
      <c r="M23" s="12"/>
      <c r="N23" s="8"/>
      <c r="O23" s="11"/>
      <c r="P23" s="11"/>
      <c r="Q23" s="11"/>
      <c r="R23" s="11"/>
      <c r="S23" s="1"/>
    </row>
    <row r="24" spans="1:19" ht="15.75" customHeight="1">
      <c r="A24" s="5" t="s">
        <v>33</v>
      </c>
      <c r="B24" s="25" t="s">
        <v>34</v>
      </c>
      <c r="C24" s="7">
        <f>C25+C27+C29</f>
        <v>2297646</v>
      </c>
      <c r="D24" s="7">
        <f aca="true" t="shared" si="2" ref="D24:R24">D25+D27+D29</f>
        <v>2001723</v>
      </c>
      <c r="E24" s="7">
        <f t="shared" si="2"/>
        <v>635635</v>
      </c>
      <c r="F24" s="7">
        <f t="shared" si="2"/>
        <v>509536</v>
      </c>
      <c r="G24" s="7">
        <f t="shared" si="2"/>
        <v>2349907</v>
      </c>
      <c r="H24" s="7">
        <f t="shared" si="2"/>
        <v>992197</v>
      </c>
      <c r="I24" s="7">
        <v>615200</v>
      </c>
      <c r="J24" s="7">
        <v>567200</v>
      </c>
      <c r="K24" s="7">
        <f t="shared" si="2"/>
        <v>657200</v>
      </c>
      <c r="L24" s="7">
        <f t="shared" si="2"/>
        <v>887200</v>
      </c>
      <c r="M24" s="7">
        <f t="shared" si="2"/>
        <v>956400</v>
      </c>
      <c r="N24" s="7">
        <f t="shared" si="2"/>
        <v>0</v>
      </c>
      <c r="O24" s="7">
        <f t="shared" si="2"/>
        <v>980000</v>
      </c>
      <c r="P24" s="7">
        <f t="shared" si="2"/>
        <v>828222</v>
      </c>
      <c r="Q24" s="7">
        <f t="shared" si="2"/>
        <v>700000</v>
      </c>
      <c r="R24" s="7">
        <f t="shared" si="2"/>
        <v>0</v>
      </c>
      <c r="S24" s="1"/>
    </row>
    <row r="25" spans="1:19" ht="15.75" customHeight="1">
      <c r="A25" s="10">
        <v>1</v>
      </c>
      <c r="B25" s="23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8"/>
      <c r="O25" s="13">
        <v>0</v>
      </c>
      <c r="P25" s="13">
        <v>0</v>
      </c>
      <c r="Q25" s="11">
        <v>0</v>
      </c>
      <c r="R25" s="11">
        <v>0</v>
      </c>
      <c r="S25" s="1"/>
    </row>
    <row r="26" spans="1:19" ht="15.75" customHeight="1">
      <c r="A26" s="10"/>
      <c r="B26" s="26" t="s">
        <v>36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8"/>
      <c r="O26" s="13"/>
      <c r="P26" s="13"/>
      <c r="Q26" s="11"/>
      <c r="R26" s="11"/>
      <c r="S26" s="1"/>
    </row>
    <row r="27" spans="1:19" ht="15.75" customHeight="1">
      <c r="A27" s="10">
        <v>2</v>
      </c>
      <c r="B27" s="23" t="s">
        <v>37</v>
      </c>
      <c r="C27" s="12">
        <v>2297646</v>
      </c>
      <c r="D27" s="12">
        <v>2001723</v>
      </c>
      <c r="E27" s="12">
        <v>635635</v>
      </c>
      <c r="F27" s="12">
        <v>509536</v>
      </c>
      <c r="G27" s="12">
        <v>1820982</v>
      </c>
      <c r="H27" s="12">
        <v>490982</v>
      </c>
      <c r="I27" s="12">
        <v>567200</v>
      </c>
      <c r="J27" s="12">
        <v>567200</v>
      </c>
      <c r="K27" s="12">
        <v>657200</v>
      </c>
      <c r="L27" s="12">
        <v>887200</v>
      </c>
      <c r="M27" s="12">
        <v>956400</v>
      </c>
      <c r="N27" s="8"/>
      <c r="O27" s="13">
        <v>980000</v>
      </c>
      <c r="P27" s="13">
        <v>828222</v>
      </c>
      <c r="Q27" s="11">
        <v>700000</v>
      </c>
      <c r="R27" s="11"/>
      <c r="S27" s="1"/>
    </row>
    <row r="28" spans="1:19" ht="15.75" customHeight="1">
      <c r="A28" s="10"/>
      <c r="B28" s="26" t="s">
        <v>38</v>
      </c>
      <c r="C28" s="27"/>
      <c r="D28" s="27"/>
      <c r="E28" s="27"/>
      <c r="F28" s="27"/>
      <c r="G28" s="12"/>
      <c r="H28" s="12">
        <v>10000</v>
      </c>
      <c r="I28" s="12">
        <v>10000</v>
      </c>
      <c r="J28" s="12">
        <v>10000</v>
      </c>
      <c r="K28" s="12">
        <v>200000</v>
      </c>
      <c r="L28" s="12">
        <v>350000</v>
      </c>
      <c r="M28" s="12">
        <v>420000</v>
      </c>
      <c r="N28" s="8"/>
      <c r="O28" s="13">
        <v>500000</v>
      </c>
      <c r="P28" s="13">
        <v>828222</v>
      </c>
      <c r="Q28" s="11">
        <v>700000</v>
      </c>
      <c r="R28" s="11"/>
      <c r="S28" s="1"/>
    </row>
    <row r="29" spans="1:19" ht="15.75" customHeight="1">
      <c r="A29" s="10">
        <v>3</v>
      </c>
      <c r="B29" s="23" t="s">
        <v>39</v>
      </c>
      <c r="C29" s="12">
        <v>0</v>
      </c>
      <c r="D29" s="12">
        <v>0</v>
      </c>
      <c r="E29" s="12">
        <v>0</v>
      </c>
      <c r="F29" s="12">
        <v>0</v>
      </c>
      <c r="G29" s="12">
        <v>528925</v>
      </c>
      <c r="H29" s="12">
        <v>501215</v>
      </c>
      <c r="I29" s="12">
        <v>48000</v>
      </c>
      <c r="J29" s="12">
        <v>0</v>
      </c>
      <c r="K29" s="12"/>
      <c r="L29" s="12">
        <v>0</v>
      </c>
      <c r="M29" s="12">
        <v>0</v>
      </c>
      <c r="N29" s="8"/>
      <c r="O29" s="13">
        <v>0</v>
      </c>
      <c r="P29" s="13">
        <v>0</v>
      </c>
      <c r="Q29" s="11">
        <v>0</v>
      </c>
      <c r="R29" s="11">
        <v>0</v>
      </c>
      <c r="S29" s="1"/>
    </row>
    <row r="30" spans="1:19" ht="15.75" customHeight="1">
      <c r="A30" s="10"/>
      <c r="B30" s="26" t="s">
        <v>40</v>
      </c>
      <c r="C30" s="12"/>
      <c r="D30" s="12"/>
      <c r="E30" s="12"/>
      <c r="F30" s="12"/>
      <c r="G30" s="12"/>
      <c r="H30" s="12">
        <v>365215</v>
      </c>
      <c r="I30" s="12"/>
      <c r="J30" s="12"/>
      <c r="K30" s="12"/>
      <c r="L30" s="12"/>
      <c r="M30" s="12"/>
      <c r="N30" s="8"/>
      <c r="O30" s="13"/>
      <c r="P30" s="13"/>
      <c r="Q30" s="11"/>
      <c r="R30" s="11"/>
      <c r="S30" s="1"/>
    </row>
    <row r="31" spans="1:19" ht="15.75" customHeight="1">
      <c r="A31" s="5" t="s">
        <v>41</v>
      </c>
      <c r="B31" s="25" t="s">
        <v>42</v>
      </c>
      <c r="C31" s="7">
        <v>1871557</v>
      </c>
      <c r="D31" s="7">
        <v>3769834</v>
      </c>
      <c r="E31" s="7">
        <v>5134199</v>
      </c>
      <c r="F31" s="7">
        <v>6420088</v>
      </c>
      <c r="G31" s="7">
        <v>7183619</v>
      </c>
      <c r="H31" s="7">
        <v>6151422</v>
      </c>
      <c r="I31" s="7">
        <v>5448000</v>
      </c>
      <c r="J31" s="7">
        <v>4690800</v>
      </c>
      <c r="K31" s="7">
        <v>3933600</v>
      </c>
      <c r="L31" s="7">
        <v>3096400</v>
      </c>
      <c r="M31" s="7">
        <v>2260000</v>
      </c>
      <c r="N31" s="8"/>
      <c r="O31" s="9">
        <v>1480000</v>
      </c>
      <c r="P31" s="9">
        <v>700000</v>
      </c>
      <c r="Q31" s="6"/>
      <c r="R31" s="6"/>
      <c r="S31" s="1"/>
    </row>
    <row r="32" spans="1:19" ht="15.75" customHeight="1">
      <c r="A32" s="10"/>
      <c r="B32" s="23" t="s">
        <v>43</v>
      </c>
      <c r="C32" s="28">
        <f>C31/C6*100</f>
        <v>15.332277569753593</v>
      </c>
      <c r="D32" s="28">
        <f aca="true" t="shared" si="3" ref="D32:R32">D31/D6*100</f>
        <v>24.127562986432608</v>
      </c>
      <c r="E32" s="28">
        <f t="shared" si="3"/>
        <v>30.00183136141561</v>
      </c>
      <c r="F32" s="28">
        <f t="shared" si="3"/>
        <v>35.0264421462491</v>
      </c>
      <c r="G32" s="28">
        <f t="shared" si="3"/>
        <v>34.36739023811013</v>
      </c>
      <c r="H32" s="28">
        <f t="shared" si="3"/>
        <v>37.13457386457103</v>
      </c>
      <c r="I32" s="28">
        <f t="shared" si="3"/>
        <v>32.42857142857143</v>
      </c>
      <c r="J32" s="28">
        <f t="shared" si="3"/>
        <v>27.431578947368422</v>
      </c>
      <c r="K32" s="28">
        <f t="shared" si="3"/>
        <v>22.869767441860464</v>
      </c>
      <c r="L32" s="28">
        <f t="shared" si="3"/>
        <v>17.693714285714286</v>
      </c>
      <c r="M32" s="28">
        <f t="shared" si="3"/>
        <v>12.696629213483146</v>
      </c>
      <c r="N32" s="28" t="e">
        <f t="shared" si="3"/>
        <v>#DIV/0!</v>
      </c>
      <c r="O32" s="28">
        <f t="shared" si="3"/>
        <v>8.314606741573034</v>
      </c>
      <c r="P32" s="28">
        <f t="shared" si="3"/>
        <v>3.867403314917127</v>
      </c>
      <c r="Q32" s="28">
        <f t="shared" si="3"/>
        <v>0</v>
      </c>
      <c r="R32" s="28">
        <f t="shared" si="3"/>
        <v>0</v>
      </c>
      <c r="S32" s="1"/>
    </row>
    <row r="33" spans="1:19" ht="15.75" customHeight="1">
      <c r="A33" s="10"/>
      <c r="B33" s="23" t="s">
        <v>44</v>
      </c>
      <c r="C33" s="28">
        <v>13.11</v>
      </c>
      <c r="D33" s="28">
        <v>24.13</v>
      </c>
      <c r="E33" s="28">
        <v>30</v>
      </c>
      <c r="F33" s="28">
        <v>25.23</v>
      </c>
      <c r="G33" s="28">
        <v>32.62</v>
      </c>
      <c r="H33" s="28">
        <v>37.13</v>
      </c>
      <c r="I33" s="28">
        <v>32.43</v>
      </c>
      <c r="J33" s="28">
        <v>27.43</v>
      </c>
      <c r="K33" s="28">
        <v>22.87</v>
      </c>
      <c r="L33" s="28">
        <v>17.69</v>
      </c>
      <c r="M33" s="28">
        <v>12.7</v>
      </c>
      <c r="N33" s="8"/>
      <c r="O33" s="13">
        <v>8.31</v>
      </c>
      <c r="P33" s="13">
        <v>3.87</v>
      </c>
      <c r="Q33" s="11"/>
      <c r="R33" s="11"/>
      <c r="S33" s="1"/>
    </row>
    <row r="34" spans="1:19" ht="15.75" customHeight="1">
      <c r="A34" s="5" t="s">
        <v>45</v>
      </c>
      <c r="B34" s="25" t="s">
        <v>46</v>
      </c>
      <c r="C34" s="7">
        <v>2398143</v>
      </c>
      <c r="D34" s="7">
        <v>2189972</v>
      </c>
      <c r="E34" s="7">
        <v>809832</v>
      </c>
      <c r="F34" s="7">
        <v>750165</v>
      </c>
      <c r="G34" s="7">
        <v>3319061</v>
      </c>
      <c r="H34" s="7">
        <v>1634998</v>
      </c>
      <c r="I34" s="7">
        <v>1233469</v>
      </c>
      <c r="J34" s="7">
        <v>1278894</v>
      </c>
      <c r="K34" s="7">
        <v>1309363</v>
      </c>
      <c r="L34" s="7">
        <v>1379756</v>
      </c>
      <c r="M34" s="7">
        <v>1369350</v>
      </c>
      <c r="N34" s="8"/>
      <c r="O34" s="9">
        <v>1303343</v>
      </c>
      <c r="P34" s="9">
        <v>1254913</v>
      </c>
      <c r="Q34" s="6">
        <v>1147587</v>
      </c>
      <c r="R34" s="6"/>
      <c r="S34" s="1"/>
    </row>
    <row r="35" spans="1:19" ht="15.75" customHeight="1">
      <c r="A35" s="10"/>
      <c r="B35" s="23" t="s">
        <v>47</v>
      </c>
      <c r="C35" s="28">
        <f>C34/C6*100</f>
        <v>19.64620587455343</v>
      </c>
      <c r="D35" s="28">
        <f aca="true" t="shared" si="4" ref="D35:R35">D34/D6*100</f>
        <v>14.016184099491861</v>
      </c>
      <c r="E35" s="28">
        <f t="shared" si="4"/>
        <v>4.732275296512256</v>
      </c>
      <c r="F35" s="28">
        <f t="shared" si="4"/>
        <v>4.092718195239841</v>
      </c>
      <c r="G35" s="28">
        <f t="shared" si="4"/>
        <v>15.878829961763294</v>
      </c>
      <c r="H35" s="28">
        <f t="shared" si="4"/>
        <v>9.870068091479647</v>
      </c>
      <c r="I35" s="28">
        <f t="shared" si="4"/>
        <v>7.3420773809523805</v>
      </c>
      <c r="J35" s="28">
        <f t="shared" si="4"/>
        <v>7.4789122807017545</v>
      </c>
      <c r="K35" s="28">
        <f t="shared" si="4"/>
        <v>7.612575581395349</v>
      </c>
      <c r="L35" s="28">
        <f t="shared" si="4"/>
        <v>7.884320000000001</v>
      </c>
      <c r="M35" s="28">
        <f t="shared" si="4"/>
        <v>7.692977528089888</v>
      </c>
      <c r="N35" s="28" t="e">
        <f t="shared" si="4"/>
        <v>#DIV/0!</v>
      </c>
      <c r="O35" s="28">
        <f t="shared" si="4"/>
        <v>7.322151685393258</v>
      </c>
      <c r="P35" s="28">
        <f t="shared" si="4"/>
        <v>6.933220994475138</v>
      </c>
      <c r="Q35" s="28">
        <f t="shared" si="4"/>
        <v>6.270967213114755</v>
      </c>
      <c r="R35" s="28">
        <f t="shared" si="4"/>
        <v>0</v>
      </c>
      <c r="S35" s="1"/>
    </row>
    <row r="36" spans="1:19" ht="15.75" customHeight="1">
      <c r="A36" s="10"/>
      <c r="B36" s="23" t="s">
        <v>44</v>
      </c>
      <c r="C36" s="28">
        <v>16.8</v>
      </c>
      <c r="D36" s="28">
        <v>14.02</v>
      </c>
      <c r="E36" s="28">
        <v>4.73</v>
      </c>
      <c r="F36" s="28">
        <v>4.09</v>
      </c>
      <c r="G36" s="28">
        <v>7.29</v>
      </c>
      <c r="H36" s="28">
        <v>7.67</v>
      </c>
      <c r="I36" s="28">
        <v>7.34</v>
      </c>
      <c r="J36" s="28">
        <v>7.48</v>
      </c>
      <c r="K36" s="28">
        <v>7.61</v>
      </c>
      <c r="L36" s="28">
        <v>7.88</v>
      </c>
      <c r="M36" s="28">
        <v>7.69</v>
      </c>
      <c r="N36" s="29"/>
      <c r="O36" s="13">
        <v>7.32</v>
      </c>
      <c r="P36" s="13">
        <v>6.93</v>
      </c>
      <c r="Q36" s="11">
        <v>6.27</v>
      </c>
      <c r="R36" s="11"/>
      <c r="S36" s="1"/>
    </row>
    <row r="37" spans="1:19" ht="24" customHeight="1">
      <c r="A37" s="5" t="s">
        <v>48</v>
      </c>
      <c r="B37" s="30" t="s">
        <v>49</v>
      </c>
      <c r="C37" s="31"/>
      <c r="D37" s="31"/>
      <c r="E37" s="31"/>
      <c r="F37" s="32">
        <v>1.86</v>
      </c>
      <c r="G37" s="32">
        <v>5.09</v>
      </c>
      <c r="H37" s="33">
        <v>8.43</v>
      </c>
      <c r="I37" s="33">
        <v>9.1</v>
      </c>
      <c r="J37" s="33">
        <v>10.06</v>
      </c>
      <c r="K37" s="34">
        <v>9</v>
      </c>
      <c r="L37" s="33">
        <v>9.81</v>
      </c>
      <c r="M37" s="33">
        <v>9.45</v>
      </c>
      <c r="N37" s="35"/>
      <c r="O37" s="22">
        <v>8.31</v>
      </c>
      <c r="P37" s="22">
        <v>10.94</v>
      </c>
      <c r="Q37" s="22">
        <v>10.93</v>
      </c>
      <c r="R37" s="22">
        <v>10.93</v>
      </c>
      <c r="S37" s="1"/>
    </row>
    <row r="38" spans="1:19" ht="19.5" customHeight="1">
      <c r="A38" s="1"/>
      <c r="B38" s="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"/>
      <c r="P38" s="1"/>
      <c r="Q38" s="1"/>
      <c r="R38" s="1"/>
      <c r="S38" s="1"/>
    </row>
    <row r="39" spans="1:1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</sheetData>
  <mergeCells count="5">
    <mergeCell ref="G4:R4"/>
    <mergeCell ref="A2:E2"/>
    <mergeCell ref="A4:A5"/>
    <mergeCell ref="B4:B5"/>
    <mergeCell ref="C4:E4"/>
  </mergeCells>
  <printOptions/>
  <pageMargins left="0.3298611111111111" right="0.19027777777777777" top="0.5902777777777778" bottom="0.39375" header="0.5118055555555555" footer="0.5118055555555555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6"/>
  <sheetViews>
    <sheetView zoomScale="126" zoomScaleNormal="126" workbookViewId="0" topLeftCell="A10">
      <selection activeCell="F44" sqref="F44"/>
    </sheetView>
  </sheetViews>
  <sheetFormatPr defaultColWidth="9.00390625" defaultRowHeight="12.75"/>
  <cols>
    <col min="1" max="1" width="1.37890625" style="0" customWidth="1"/>
    <col min="2" max="2" width="5.875" style="0" customWidth="1"/>
    <col min="3" max="3" width="38.125" style="0" customWidth="1"/>
    <col min="4" max="4" width="11.125" style="0" customWidth="1"/>
    <col min="5" max="5" width="9.625" style="0" customWidth="1"/>
    <col min="6" max="6" width="9.375" style="0" customWidth="1"/>
    <col min="7" max="7" width="10.00390625" style="0" customWidth="1"/>
    <col min="8" max="8" width="9.375" style="0" customWidth="1"/>
    <col min="9" max="9" width="9.875" style="0" customWidth="1"/>
    <col min="11" max="11" width="9.75390625" style="0" customWidth="1"/>
  </cols>
  <sheetData>
    <row r="1" spans="1:12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36" customFormat="1" ht="16.5">
      <c r="C2" s="36" t="s">
        <v>51</v>
      </c>
    </row>
    <row r="3" s="37" customFormat="1" ht="15"/>
    <row r="4" s="37" customFormat="1" ht="18">
      <c r="C4" s="38" t="s">
        <v>52</v>
      </c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4" customHeight="1">
      <c r="A6" s="1"/>
      <c r="B6" s="73" t="s">
        <v>53</v>
      </c>
      <c r="C6" s="74" t="s">
        <v>54</v>
      </c>
      <c r="D6" s="75" t="s">
        <v>55</v>
      </c>
      <c r="E6" s="75" t="s">
        <v>56</v>
      </c>
      <c r="F6" s="72" t="s">
        <v>57</v>
      </c>
      <c r="G6" s="72"/>
      <c r="H6" s="72"/>
      <c r="I6" s="72"/>
      <c r="J6" s="72"/>
      <c r="K6" s="72"/>
      <c r="L6" s="72"/>
    </row>
    <row r="7" spans="1:12" ht="19.5" customHeight="1">
      <c r="A7" s="1"/>
      <c r="B7" s="73"/>
      <c r="C7" s="74"/>
      <c r="D7" s="75"/>
      <c r="E7" s="75"/>
      <c r="F7" s="39">
        <v>2011</v>
      </c>
      <c r="G7" s="39">
        <v>2012</v>
      </c>
      <c r="H7" s="39">
        <v>2013</v>
      </c>
      <c r="I7" s="40">
        <v>2014</v>
      </c>
      <c r="J7" s="40">
        <v>2015</v>
      </c>
      <c r="K7" s="40">
        <v>2016</v>
      </c>
      <c r="L7" s="40">
        <v>2017</v>
      </c>
    </row>
    <row r="8" spans="1:12" ht="18" customHeight="1">
      <c r="A8" s="1"/>
      <c r="B8" s="41" t="s">
        <v>58</v>
      </c>
      <c r="C8" s="42" t="s">
        <v>59</v>
      </c>
      <c r="D8" s="43"/>
      <c r="E8" s="43"/>
      <c r="F8" s="43">
        <v>20902428</v>
      </c>
      <c r="G8" s="43"/>
      <c r="H8" s="43"/>
      <c r="I8" s="43"/>
      <c r="J8" s="43"/>
      <c r="K8" s="43"/>
      <c r="L8" s="43"/>
    </row>
    <row r="9" spans="1:12" ht="18" customHeight="1">
      <c r="A9" s="1"/>
      <c r="B9" s="10" t="s">
        <v>7</v>
      </c>
      <c r="C9" s="44" t="s">
        <v>60</v>
      </c>
      <c r="D9" s="27"/>
      <c r="E9" s="27"/>
      <c r="F9" s="27">
        <v>14890642</v>
      </c>
      <c r="G9" s="27"/>
      <c r="H9" s="27"/>
      <c r="I9" s="27"/>
      <c r="J9" s="27"/>
      <c r="K9" s="27"/>
      <c r="L9" s="27"/>
    </row>
    <row r="10" spans="2:12" s="45" customFormat="1" ht="18" customHeight="1">
      <c r="B10" s="46"/>
      <c r="C10" s="47" t="s">
        <v>61</v>
      </c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8" customHeight="1">
      <c r="A11" s="1"/>
      <c r="B11" s="10" t="s">
        <v>62</v>
      </c>
      <c r="C11" s="44" t="s">
        <v>63</v>
      </c>
      <c r="D11" s="27"/>
      <c r="E11" s="27"/>
      <c r="F11" s="27">
        <v>6011786</v>
      </c>
      <c r="G11" s="27"/>
      <c r="H11" s="27"/>
      <c r="I11" s="27"/>
      <c r="J11" s="27"/>
      <c r="K11" s="27"/>
      <c r="L11" s="27"/>
    </row>
    <row r="12" spans="2:13" s="48" customFormat="1" ht="18" customHeight="1">
      <c r="B12" s="49">
        <v>1</v>
      </c>
      <c r="C12" s="50" t="s">
        <v>64</v>
      </c>
      <c r="D12" s="27"/>
      <c r="E12" s="27"/>
      <c r="F12" s="27">
        <v>1039000</v>
      </c>
      <c r="G12" s="27"/>
      <c r="H12" s="27"/>
      <c r="I12" s="27"/>
      <c r="J12" s="27"/>
      <c r="K12" s="27"/>
      <c r="L12" s="27"/>
      <c r="M12" s="51"/>
    </row>
    <row r="13" spans="2:13" s="48" customFormat="1" ht="18" customHeight="1">
      <c r="B13" s="49">
        <v>2</v>
      </c>
      <c r="C13" s="50" t="s">
        <v>65</v>
      </c>
      <c r="D13" s="27"/>
      <c r="E13" s="27"/>
      <c r="F13" s="27"/>
      <c r="G13" s="27"/>
      <c r="H13" s="27"/>
      <c r="I13" s="27"/>
      <c r="J13" s="27"/>
      <c r="K13" s="27"/>
      <c r="L13" s="27"/>
      <c r="M13" s="51"/>
    </row>
    <row r="14" spans="1:12" ht="18" customHeight="1">
      <c r="A14" s="1"/>
      <c r="B14" s="5" t="s">
        <v>66</v>
      </c>
      <c r="C14" s="52" t="s">
        <v>67</v>
      </c>
      <c r="D14" s="53"/>
      <c r="E14" s="53"/>
      <c r="F14" s="53">
        <v>21665959</v>
      </c>
      <c r="G14" s="53"/>
      <c r="H14" s="53"/>
      <c r="I14" s="53"/>
      <c r="J14" s="53"/>
      <c r="K14" s="53"/>
      <c r="L14" s="53"/>
    </row>
    <row r="15" spans="1:12" ht="18" customHeight="1">
      <c r="A15" s="1"/>
      <c r="B15" s="10" t="s">
        <v>7</v>
      </c>
      <c r="C15" s="44" t="s">
        <v>68</v>
      </c>
      <c r="D15" s="27"/>
      <c r="E15" s="27"/>
      <c r="F15" s="27">
        <v>14865292</v>
      </c>
      <c r="G15" s="27"/>
      <c r="H15" s="27"/>
      <c r="I15" s="27"/>
      <c r="J15" s="27"/>
      <c r="K15" s="27"/>
      <c r="L15" s="27"/>
    </row>
    <row r="16" spans="2:12" s="48" customFormat="1" ht="22.5" customHeight="1">
      <c r="B16" s="49">
        <v>1</v>
      </c>
      <c r="C16" s="54" t="s">
        <v>69</v>
      </c>
      <c r="D16" s="27"/>
      <c r="E16" s="27"/>
      <c r="F16" s="27">
        <v>2100000</v>
      </c>
      <c r="G16" s="27"/>
      <c r="H16" s="27"/>
      <c r="I16" s="27"/>
      <c r="J16" s="27"/>
      <c r="K16" s="27"/>
      <c r="L16" s="27"/>
    </row>
    <row r="17" spans="2:12" s="48" customFormat="1" ht="18" customHeight="1">
      <c r="B17" s="49">
        <v>2</v>
      </c>
      <c r="C17" s="50" t="s">
        <v>70</v>
      </c>
      <c r="D17" s="27"/>
      <c r="E17" s="27"/>
      <c r="F17" s="27">
        <v>250000</v>
      </c>
      <c r="G17" s="27"/>
      <c r="H17" s="27"/>
      <c r="I17" s="27"/>
      <c r="J17" s="27"/>
      <c r="K17" s="27"/>
      <c r="L17" s="27"/>
    </row>
    <row r="18" spans="2:12" s="48" customFormat="1" ht="18" customHeight="1">
      <c r="B18" s="49">
        <v>3</v>
      </c>
      <c r="C18" s="50" t="s">
        <v>71</v>
      </c>
      <c r="D18" s="27"/>
      <c r="E18" s="27"/>
      <c r="F18" s="27">
        <v>719154</v>
      </c>
      <c r="G18" s="27"/>
      <c r="H18" s="27"/>
      <c r="I18" s="27"/>
      <c r="J18" s="27"/>
      <c r="K18" s="27"/>
      <c r="L18" s="27"/>
    </row>
    <row r="19" spans="2:12" s="48" customFormat="1" ht="30" customHeight="1">
      <c r="B19" s="49">
        <v>4</v>
      </c>
      <c r="C19" s="55" t="s">
        <v>72</v>
      </c>
      <c r="D19" s="27"/>
      <c r="E19" s="27"/>
      <c r="F19" s="27">
        <v>100000</v>
      </c>
      <c r="G19" s="27"/>
      <c r="H19" s="27"/>
      <c r="I19" s="27"/>
      <c r="J19" s="27"/>
      <c r="K19" s="27"/>
      <c r="L19" s="27"/>
    </row>
    <row r="20" spans="1:12" ht="18" customHeight="1">
      <c r="A20" s="1"/>
      <c r="B20" s="10" t="s">
        <v>62</v>
      </c>
      <c r="C20" s="44" t="s">
        <v>73</v>
      </c>
      <c r="D20" s="27"/>
      <c r="E20" s="27"/>
      <c r="F20" s="27">
        <v>6800667</v>
      </c>
      <c r="G20" s="27"/>
      <c r="H20" s="27"/>
      <c r="I20" s="27"/>
      <c r="J20" s="27"/>
      <c r="K20" s="27"/>
      <c r="L20" s="27"/>
    </row>
    <row r="21" spans="2:12" s="45" customFormat="1" ht="24" customHeight="1">
      <c r="B21" s="46"/>
      <c r="C21" s="56" t="s">
        <v>74</v>
      </c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8" customHeight="1">
      <c r="A22" s="1"/>
      <c r="B22" s="5" t="s">
        <v>75</v>
      </c>
      <c r="C22" s="52" t="s">
        <v>76</v>
      </c>
      <c r="D22" s="53"/>
      <c r="E22" s="53"/>
      <c r="F22" s="53">
        <v>-763531</v>
      </c>
      <c r="G22" s="53"/>
      <c r="H22" s="53"/>
      <c r="I22" s="53"/>
      <c r="J22" s="53"/>
      <c r="K22" s="53"/>
      <c r="L22" s="53"/>
    </row>
    <row r="23" spans="1:12" ht="18" customHeight="1">
      <c r="A23" s="1"/>
      <c r="B23" s="5" t="s">
        <v>77</v>
      </c>
      <c r="C23" s="52" t="s">
        <v>78</v>
      </c>
      <c r="D23" s="53"/>
      <c r="E23" s="53"/>
      <c r="F23" s="53">
        <v>3113438</v>
      </c>
      <c r="G23" s="53"/>
      <c r="H23" s="53"/>
      <c r="I23" s="53"/>
      <c r="J23" s="53"/>
      <c r="K23" s="53"/>
      <c r="L23" s="53"/>
    </row>
    <row r="24" spans="1:12" ht="18" customHeight="1">
      <c r="A24" s="1"/>
      <c r="B24" s="5" t="s">
        <v>79</v>
      </c>
      <c r="C24" s="52" t="s">
        <v>80</v>
      </c>
      <c r="D24" s="53"/>
      <c r="E24" s="53"/>
      <c r="F24" s="53">
        <v>3113438</v>
      </c>
      <c r="G24" s="53"/>
      <c r="H24" s="53"/>
      <c r="I24" s="53"/>
      <c r="J24" s="53"/>
      <c r="K24" s="53"/>
      <c r="L24" s="53"/>
    </row>
    <row r="25" spans="2:12" s="48" customFormat="1" ht="18" customHeight="1">
      <c r="B25" s="49">
        <v>1</v>
      </c>
      <c r="C25" s="50" t="s">
        <v>81</v>
      </c>
      <c r="D25" s="27"/>
      <c r="E25" s="27"/>
      <c r="F25" s="27">
        <v>3113438</v>
      </c>
      <c r="G25" s="27"/>
      <c r="H25" s="27"/>
      <c r="I25" s="27"/>
      <c r="J25" s="27"/>
      <c r="K25" s="27"/>
      <c r="L25" s="27"/>
    </row>
    <row r="26" spans="2:12" s="45" customFormat="1" ht="18" customHeight="1">
      <c r="B26" s="46"/>
      <c r="C26" s="47" t="s">
        <v>82</v>
      </c>
      <c r="D26" s="27"/>
      <c r="E26" s="27"/>
      <c r="F26" s="27">
        <v>365215</v>
      </c>
      <c r="G26" s="27"/>
      <c r="H26" s="27"/>
      <c r="I26" s="27"/>
      <c r="J26" s="27"/>
      <c r="K26" s="27"/>
      <c r="L26" s="27"/>
    </row>
    <row r="27" spans="2:12" s="48" customFormat="1" ht="18" customHeight="1">
      <c r="B27" s="49">
        <v>2</v>
      </c>
      <c r="C27" s="50" t="s">
        <v>83</v>
      </c>
      <c r="D27" s="27"/>
      <c r="E27" s="27"/>
      <c r="F27" s="27"/>
      <c r="G27" s="27"/>
      <c r="H27" s="27"/>
      <c r="I27" s="27"/>
      <c r="J27" s="27"/>
      <c r="K27" s="27"/>
      <c r="L27" s="27"/>
    </row>
    <row r="28" spans="2:12" s="48" customFormat="1" ht="18" customHeight="1">
      <c r="B28" s="49">
        <v>3</v>
      </c>
      <c r="C28" s="50" t="s">
        <v>84</v>
      </c>
      <c r="D28" s="27"/>
      <c r="E28" s="27"/>
      <c r="F28" s="27"/>
      <c r="G28" s="27"/>
      <c r="H28" s="27"/>
      <c r="I28" s="27"/>
      <c r="J28" s="27"/>
      <c r="K28" s="27"/>
      <c r="L28" s="27"/>
    </row>
    <row r="29" spans="2:12" s="48" customFormat="1" ht="18" customHeight="1">
      <c r="B29" s="49">
        <v>4</v>
      </c>
      <c r="C29" s="50" t="s">
        <v>85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8" customHeight="1">
      <c r="A30" s="1"/>
      <c r="B30" s="5" t="s">
        <v>86</v>
      </c>
      <c r="C30" s="52" t="s">
        <v>87</v>
      </c>
      <c r="D30" s="53"/>
      <c r="E30" s="53"/>
      <c r="F30" s="53">
        <v>2349907</v>
      </c>
      <c r="G30" s="53"/>
      <c r="H30" s="53"/>
      <c r="I30" s="53"/>
      <c r="J30" s="53"/>
      <c r="K30" s="53"/>
      <c r="L30" s="53"/>
    </row>
    <row r="31" spans="2:12" s="48" customFormat="1" ht="18" customHeight="1">
      <c r="B31" s="49">
        <v>1</v>
      </c>
      <c r="C31" s="50" t="s">
        <v>88</v>
      </c>
      <c r="D31" s="27"/>
      <c r="E31" s="27"/>
      <c r="F31" s="27">
        <v>2349907</v>
      </c>
      <c r="G31" s="27"/>
      <c r="H31" s="27"/>
      <c r="I31" s="27"/>
      <c r="J31" s="27"/>
      <c r="K31" s="27"/>
      <c r="L31" s="27"/>
    </row>
    <row r="32" spans="2:12" s="45" customFormat="1" ht="18" customHeight="1">
      <c r="B32" s="46"/>
      <c r="C32" s="47" t="s">
        <v>89</v>
      </c>
      <c r="D32" s="27"/>
      <c r="E32" s="27"/>
      <c r="F32" s="27">
        <v>1795425</v>
      </c>
      <c r="G32" s="27"/>
      <c r="H32" s="27"/>
      <c r="I32" s="27"/>
      <c r="J32" s="27"/>
      <c r="K32" s="27"/>
      <c r="L32" s="27"/>
    </row>
    <row r="33" spans="2:12" s="48" customFormat="1" ht="18" customHeight="1">
      <c r="B33" s="49">
        <v>1</v>
      </c>
      <c r="C33" s="50" t="s">
        <v>90</v>
      </c>
      <c r="D33" s="27"/>
      <c r="E33" s="27"/>
      <c r="F33" s="27"/>
      <c r="G33" s="27"/>
      <c r="H33" s="27"/>
      <c r="I33" s="27"/>
      <c r="J33" s="27"/>
      <c r="K33" s="27"/>
      <c r="L33" s="27"/>
    </row>
    <row r="34" spans="2:12" s="45" customFormat="1" ht="18" customHeight="1">
      <c r="B34" s="46"/>
      <c r="C34" s="47" t="s">
        <v>91</v>
      </c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8" customHeight="1">
      <c r="A35" s="1"/>
      <c r="B35" s="5" t="s">
        <v>92</v>
      </c>
      <c r="C35" s="52" t="s">
        <v>93</v>
      </c>
      <c r="D35" s="53"/>
      <c r="E35" s="53"/>
      <c r="F35" s="53">
        <v>7183619</v>
      </c>
      <c r="G35" s="53"/>
      <c r="H35" s="53"/>
      <c r="I35" s="53"/>
      <c r="J35" s="53"/>
      <c r="K35" s="53"/>
      <c r="L35" s="53"/>
    </row>
    <row r="36" spans="2:12" s="45" customFormat="1" ht="23.25" customHeight="1">
      <c r="B36" s="57"/>
      <c r="C36" s="58" t="s">
        <v>94</v>
      </c>
      <c r="D36" s="27"/>
      <c r="E36" s="27"/>
      <c r="F36" s="27">
        <v>365215</v>
      </c>
      <c r="G36" s="27"/>
      <c r="H36" s="27"/>
      <c r="I36" s="27"/>
      <c r="J36" s="27"/>
      <c r="K36" s="27"/>
      <c r="L36" s="27"/>
    </row>
    <row r="37" spans="1:12" ht="18" customHeight="1">
      <c r="A37" s="1"/>
      <c r="B37" s="10" t="s">
        <v>7</v>
      </c>
      <c r="C37" s="26" t="s">
        <v>95</v>
      </c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8" customHeight="1">
      <c r="A38" s="1"/>
      <c r="B38" s="10" t="s">
        <v>62</v>
      </c>
      <c r="C38" s="26" t="s">
        <v>96</v>
      </c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40.5" customHeight="1">
      <c r="A39" s="1"/>
      <c r="B39" s="59" t="s">
        <v>97</v>
      </c>
      <c r="C39" s="60" t="s">
        <v>98</v>
      </c>
      <c r="D39" s="61"/>
      <c r="E39" s="61"/>
      <c r="F39" s="61"/>
      <c r="G39" s="61"/>
      <c r="H39" s="61"/>
      <c r="I39" s="61"/>
      <c r="J39" s="61"/>
      <c r="K39" s="61"/>
      <c r="L39" s="61"/>
    </row>
    <row r="40" spans="2:12" s="45" customFormat="1" ht="30.75" customHeight="1">
      <c r="B40" s="46"/>
      <c r="C40" s="56" t="s">
        <v>99</v>
      </c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8" customHeight="1">
      <c r="A41" s="1"/>
      <c r="B41" s="10" t="s">
        <v>7</v>
      </c>
      <c r="C41" s="44" t="s">
        <v>100</v>
      </c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8" customHeight="1">
      <c r="A42" s="1"/>
      <c r="B42" s="10" t="s">
        <v>62</v>
      </c>
      <c r="C42" s="44" t="s">
        <v>101</v>
      </c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8" customHeight="1">
      <c r="A43" s="1"/>
      <c r="B43" s="5" t="s">
        <v>102</v>
      </c>
      <c r="C43" s="52" t="s">
        <v>103</v>
      </c>
      <c r="D43" s="53"/>
      <c r="E43" s="53"/>
      <c r="F43" s="53"/>
      <c r="G43" s="53"/>
      <c r="H43" s="53"/>
      <c r="I43" s="53"/>
      <c r="J43" s="53"/>
      <c r="K43" s="53"/>
      <c r="L43" s="53"/>
    </row>
    <row r="44" spans="1:12" ht="18" customHeight="1">
      <c r="A44" s="1"/>
      <c r="B44" s="10" t="s">
        <v>7</v>
      </c>
      <c r="C44" s="23" t="s">
        <v>104</v>
      </c>
      <c r="D44" s="62"/>
      <c r="E44" s="62"/>
      <c r="F44" s="62"/>
      <c r="G44" s="62"/>
      <c r="H44" s="62"/>
      <c r="I44" s="62"/>
      <c r="J44" s="62"/>
      <c r="K44" s="62"/>
      <c r="L44" s="62"/>
    </row>
    <row r="45" spans="2:12" s="45" customFormat="1" ht="15.75" customHeight="1">
      <c r="B45" s="46"/>
      <c r="C45" s="63" t="s">
        <v>105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5.75" customHeight="1">
      <c r="A46" s="1"/>
      <c r="B46" s="10" t="s">
        <v>62</v>
      </c>
      <c r="C46" s="23" t="s">
        <v>106</v>
      </c>
      <c r="D46" s="62"/>
      <c r="E46" s="62"/>
      <c r="F46" s="62"/>
      <c r="G46" s="62"/>
      <c r="H46" s="62"/>
      <c r="I46" s="62"/>
      <c r="J46" s="62"/>
      <c r="K46" s="62"/>
      <c r="L46" s="62"/>
    </row>
    <row r="47" spans="2:12" s="45" customFormat="1" ht="13.5" customHeight="1">
      <c r="B47" s="46"/>
      <c r="C47" s="63" t="s">
        <v>105</v>
      </c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36.75" customHeight="1">
      <c r="A48" s="1"/>
      <c r="B48" s="64" t="s">
        <v>25</v>
      </c>
      <c r="C48" s="65" t="s">
        <v>107</v>
      </c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</sheetData>
  <mergeCells count="5">
    <mergeCell ref="F6:L6"/>
    <mergeCell ref="B6:B7"/>
    <mergeCell ref="C6:C7"/>
    <mergeCell ref="D6:D7"/>
    <mergeCell ref="E6:E7"/>
  </mergeCells>
  <printOptions/>
  <pageMargins left="0.24027777777777778" right="0.24027777777777778" top="0.5902777777777778" bottom="0.5902777777777778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2011-07-18T11:37:11Z</cp:lastPrinted>
  <dcterms:created xsi:type="dcterms:W3CDTF">2011-07-13T07:17:17Z</dcterms:created>
  <dcterms:modified xsi:type="dcterms:W3CDTF">2011-07-25T06:43:39Z</dcterms:modified>
  <cp:category/>
  <cp:version/>
  <cp:contentType/>
  <cp:contentStatus/>
</cp:coreProperties>
</file>